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<sst xmlns="http://schemas.openxmlformats.org/spreadsheetml/2006/main" count="47" uniqueCount="35">
  <si>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江苏省对外劳务合作情况表</t>
  </si>
  <si>
    <t>分省辖市统计</t>
  </si>
  <si>
    <r>
      <t>填报单位：江苏省商务厅                                             2023</t>
    </r>
    <r>
      <rPr>
        <sz val="12"/>
        <rFont val="宋体"/>
        <family val="0"/>
      </rPr>
      <t>年</t>
    </r>
    <r>
      <rPr>
        <sz val="12"/>
        <rFont val="宋体"/>
        <family val="0"/>
      </rPr>
      <t>1-4</t>
    </r>
    <r>
      <rPr>
        <sz val="12"/>
        <rFont val="宋体"/>
        <family val="0"/>
      </rPr>
      <t>月    　　　　                 　               单位：万美元、人</t>
    </r>
  </si>
  <si>
    <t>序号</t>
  </si>
  <si>
    <t>单位名称</t>
  </si>
  <si>
    <t>新签劳务人员合同工资总额</t>
  </si>
  <si>
    <t>劳务人员实际收入总额</t>
  </si>
  <si>
    <t>派出人数</t>
  </si>
  <si>
    <t>期末在外</t>
  </si>
  <si>
    <t>万美元</t>
  </si>
  <si>
    <r>
      <t>去年同期</t>
    </r>
    <r>
      <rPr>
        <sz val="12"/>
        <rFont val="宋体"/>
        <family val="0"/>
      </rPr>
      <t xml:space="preserve"> </t>
    </r>
  </si>
  <si>
    <t>比去年同期+-%</t>
  </si>
  <si>
    <t>人次</t>
  </si>
  <si>
    <t>人</t>
  </si>
  <si>
    <t>合计</t>
  </si>
  <si>
    <t>南京市</t>
  </si>
  <si>
    <t>无锡市</t>
  </si>
  <si>
    <t>徐州市</t>
  </si>
  <si>
    <t>常州市</t>
  </si>
  <si>
    <t>苏州市</t>
  </si>
  <si>
    <t>其中：昆山市</t>
  </si>
  <si>
    <t>南通市</t>
  </si>
  <si>
    <t>连云港市</t>
  </si>
  <si>
    <t>淮安市</t>
  </si>
  <si>
    <t>-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</si>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</sst>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#,##0_ "/>
    <numFmt numFmtId="181" formatCode="#,##0_);[Red]\(#,##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20" fillId="6" borderId="0" applyNumberFormat="0" applyBorder="0" applyAlignment="0" applyProtection="0"/>
    <xf numFmtId="0" fontId="7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7" fillId="7" borderId="0" applyNumberFormat="0" applyBorder="0" applyAlignment="0" applyProtection="0"/>
    <xf numFmtId="177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" fillId="0" borderId="5" applyNumberFormat="0" applyFill="0" applyAlignment="0" applyProtection="0"/>
    <xf numFmtId="0" fontId="23" fillId="0" borderId="6" applyNumberFormat="0" applyFill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8" applyNumberFormat="0" applyFont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26" fillId="4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24" borderId="0" applyNumberFormat="0" applyBorder="0" applyAlignment="0" applyProtection="0"/>
    <xf numFmtId="178" fontId="0" fillId="0" borderId="0" applyFont="0" applyFill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9" applyNumberFormat="0" applyAlignment="0" applyProtection="0"/>
    <xf numFmtId="0" fontId="17" fillId="16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10" fontId="0" fillId="4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workbookViewId="0" topLeftCell="A1">
      <selection activeCell="R32" sqref="R32"/>
    </sheetView>
  </sheetViews>
  <sheetFormatPr defaultColWidth="9.00390625" defaultRowHeight="14.25"/>
  <cols>
    <col min="1" max="1" width="6.625" style="3" customWidth="1"/>
    <col min="2" max="2" width="15.75390625" style="4" customWidth="1"/>
    <col min="3" max="3" width="13.375" style="1" customWidth="1"/>
    <col min="4" max="5" width="13.375" style="4" customWidth="1"/>
    <col min="6" max="6" width="13.375" style="1" customWidth="1"/>
    <col min="7" max="8" width="13.375" style="4" customWidth="1"/>
    <col min="9" max="9" width="13.375" style="1" customWidth="1"/>
    <col min="10" max="11" width="13.375" style="4" customWidth="1"/>
    <col min="12" max="12" width="13.375" style="1" customWidth="1"/>
    <col min="13" max="14" width="13.375" style="4" customWidth="1"/>
    <col min="15" max="15" width="9.00390625" style="4" customWidth="1"/>
    <col min="16" max="16" width="6.00390625" style="4" customWidth="1"/>
    <col min="17" max="17" width="10.875" style="5" bestFit="1" customWidth="1"/>
    <col min="18" max="16384" width="9.00390625" style="4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s="1" customFormat="1" ht="30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Q4" s="29"/>
    </row>
    <row r="5" spans="1:17" s="1" customFormat="1" ht="29.25" customHeight="1">
      <c r="A5" s="9" t="s">
        <v>3</v>
      </c>
      <c r="B5" s="10" t="s">
        <v>4</v>
      </c>
      <c r="C5" s="11" t="s">
        <v>5</v>
      </c>
      <c r="D5" s="12"/>
      <c r="E5" s="24"/>
      <c r="F5" s="11" t="s">
        <v>6</v>
      </c>
      <c r="G5" s="12"/>
      <c r="H5" s="24"/>
      <c r="I5" s="11" t="s">
        <v>7</v>
      </c>
      <c r="J5" s="12"/>
      <c r="K5" s="24"/>
      <c r="L5" s="11" t="s">
        <v>8</v>
      </c>
      <c r="M5" s="12"/>
      <c r="N5" s="24"/>
      <c r="Q5" s="29"/>
    </row>
    <row r="6" spans="1:17" s="1" customFormat="1" ht="37.5" customHeight="1">
      <c r="A6" s="9"/>
      <c r="B6" s="13"/>
      <c r="C6" s="14" t="s">
        <v>9</v>
      </c>
      <c r="D6" s="15" t="s">
        <v>10</v>
      </c>
      <c r="E6" s="25" t="s">
        <v>11</v>
      </c>
      <c r="F6" s="14" t="s">
        <v>9</v>
      </c>
      <c r="G6" s="15" t="s">
        <v>10</v>
      </c>
      <c r="H6" s="25" t="s">
        <v>11</v>
      </c>
      <c r="I6" s="14" t="s">
        <v>12</v>
      </c>
      <c r="J6" s="15" t="s">
        <v>10</v>
      </c>
      <c r="K6" s="25" t="s">
        <v>11</v>
      </c>
      <c r="L6" s="14" t="s">
        <v>13</v>
      </c>
      <c r="M6" s="15" t="s">
        <v>10</v>
      </c>
      <c r="N6" s="25" t="s">
        <v>11</v>
      </c>
      <c r="Q6" s="29"/>
    </row>
    <row r="7" spans="1:14" s="1" customFormat="1" ht="26.25" customHeight="1">
      <c r="A7" s="16" t="s">
        <v>14</v>
      </c>
      <c r="B7" s="17"/>
      <c r="C7" s="18">
        <f>C8+C9+C10+C11+C12+C14+C15+C16+C17+C18+C19+C20+C22</f>
        <v>18231.887700000003</v>
      </c>
      <c r="D7" s="18">
        <v>3486</v>
      </c>
      <c r="E7" s="25">
        <f>C7/D7-1</f>
        <v>4.230030895008607</v>
      </c>
      <c r="F7" s="18">
        <f>F8+F9+F10+F11+F12+F14+F15+F16+F17+F18+F19+F20+F22</f>
        <v>16744.2524</v>
      </c>
      <c r="G7" s="18">
        <v>14116</v>
      </c>
      <c r="H7" s="25">
        <f>F7/G7-1</f>
        <v>0.18618960045338628</v>
      </c>
      <c r="I7" s="28">
        <f>I8+I9+I10+I11+I12+I14+I15+I16+I17+I18+I19+I20+I22</f>
        <v>8105</v>
      </c>
      <c r="J7" s="28">
        <v>2439</v>
      </c>
      <c r="K7" s="25">
        <f>I7/J7-1</f>
        <v>2.3230832308323084</v>
      </c>
      <c r="L7" s="28">
        <f>L8+L9+L10+L11+L12+L14+L15+L16+L17+L18+L19+L20+L22</f>
        <v>31288</v>
      </c>
      <c r="M7" s="28">
        <v>24769</v>
      </c>
      <c r="N7" s="25">
        <f>L7/M7-1</f>
        <v>0.2631918930921717</v>
      </c>
    </row>
    <row r="8" spans="1:14" s="1" customFormat="1" ht="26.25" customHeight="1">
      <c r="A8" s="9">
        <v>1</v>
      </c>
      <c r="B8" s="15" t="s">
        <v>15</v>
      </c>
      <c r="C8" s="18">
        <v>6029</v>
      </c>
      <c r="D8" s="18">
        <v>251</v>
      </c>
      <c r="E8" s="25">
        <f aca="true" t="shared" si="0" ref="E8:E22">C8/D8-1</f>
        <v>23.0199203187251</v>
      </c>
      <c r="F8" s="18">
        <v>4798</v>
      </c>
      <c r="G8" s="18">
        <v>4071</v>
      </c>
      <c r="H8" s="25">
        <f aca="true" t="shared" si="1" ref="H8:H22">F8/G8-1</f>
        <v>0.17858020142471132</v>
      </c>
      <c r="I8" s="18">
        <v>2599</v>
      </c>
      <c r="J8" s="18">
        <v>2590</v>
      </c>
      <c r="K8" s="25">
        <f aca="true" t="shared" si="2" ref="K8:K22">I8/J8-1</f>
        <v>0.0034749034749035346</v>
      </c>
      <c r="L8" s="18">
        <v>8060</v>
      </c>
      <c r="M8" s="18">
        <v>6552</v>
      </c>
      <c r="N8" s="25">
        <f aca="true" t="shared" si="3" ref="N8:N22">L8/M8-1</f>
        <v>0.23015873015873023</v>
      </c>
    </row>
    <row r="9" spans="1:14" s="1" customFormat="1" ht="26.25" customHeight="1">
      <c r="A9" s="9">
        <v>2</v>
      </c>
      <c r="B9" s="15" t="s">
        <v>16</v>
      </c>
      <c r="C9" s="18">
        <v>49.8</v>
      </c>
      <c r="D9" s="18">
        <v>0</v>
      </c>
      <c r="E9" s="25" t="e">
        <f t="shared" si="0"/>
        <v>#DIV/0!</v>
      </c>
      <c r="F9" s="18">
        <v>45.7814</v>
      </c>
      <c r="G9" s="18">
        <v>43</v>
      </c>
      <c r="H9" s="25">
        <f t="shared" si="1"/>
        <v>0.06468372093023245</v>
      </c>
      <c r="I9" s="18">
        <v>13</v>
      </c>
      <c r="J9" s="18">
        <v>13</v>
      </c>
      <c r="K9" s="25">
        <f t="shared" si="2"/>
        <v>0</v>
      </c>
      <c r="L9" s="18">
        <v>188</v>
      </c>
      <c r="M9" s="18">
        <v>288</v>
      </c>
      <c r="N9" s="25">
        <f t="shared" si="3"/>
        <v>-0.3472222222222222</v>
      </c>
    </row>
    <row r="10" spans="1:14" s="1" customFormat="1" ht="26.25" customHeight="1">
      <c r="A10" s="9">
        <v>3</v>
      </c>
      <c r="B10" s="15" t="s">
        <v>17</v>
      </c>
      <c r="C10" s="18">
        <v>0</v>
      </c>
      <c r="D10" s="18">
        <v>0</v>
      </c>
      <c r="E10" s="25" t="e">
        <f>C10/D10-1</f>
        <v>#DIV/0!</v>
      </c>
      <c r="F10" s="18">
        <v>0</v>
      </c>
      <c r="G10" s="18">
        <v>0</v>
      </c>
      <c r="H10" s="25" t="e">
        <f>F10/G10-1</f>
        <v>#DIV/0!</v>
      </c>
      <c r="I10" s="18">
        <v>0</v>
      </c>
      <c r="J10" s="18">
        <v>0</v>
      </c>
      <c r="K10" s="25" t="e">
        <f>I10/J10-1</f>
        <v>#DIV/0!</v>
      </c>
      <c r="L10" s="18">
        <v>0</v>
      </c>
      <c r="M10" s="18">
        <v>0</v>
      </c>
      <c r="N10" s="25" t="e">
        <f t="shared" si="3"/>
        <v>#DIV/0!</v>
      </c>
    </row>
    <row r="11" spans="1:14" s="1" customFormat="1" ht="26.25" customHeight="1">
      <c r="A11" s="9">
        <v>4</v>
      </c>
      <c r="B11" s="15" t="s">
        <v>18</v>
      </c>
      <c r="C11" s="19">
        <v>0</v>
      </c>
      <c r="D11" s="19">
        <v>200</v>
      </c>
      <c r="E11" s="25">
        <f t="shared" si="0"/>
        <v>-1</v>
      </c>
      <c r="F11" s="18">
        <v>90</v>
      </c>
      <c r="G11" s="18">
        <v>98</v>
      </c>
      <c r="H11" s="25">
        <f t="shared" si="1"/>
        <v>-0.08163265306122447</v>
      </c>
      <c r="I11" s="18">
        <v>15</v>
      </c>
      <c r="J11" s="18">
        <v>15</v>
      </c>
      <c r="K11" s="25">
        <f t="shared" si="2"/>
        <v>0</v>
      </c>
      <c r="L11" s="18">
        <v>239</v>
      </c>
      <c r="M11" s="18">
        <v>147</v>
      </c>
      <c r="N11" s="25">
        <f t="shared" si="3"/>
        <v>0.6258503401360545</v>
      </c>
    </row>
    <row r="12" spans="1:14" s="1" customFormat="1" ht="26.25" customHeight="1">
      <c r="A12" s="10">
        <v>5</v>
      </c>
      <c r="B12" s="15" t="s">
        <v>19</v>
      </c>
      <c r="C12" s="18">
        <v>270.685</v>
      </c>
      <c r="D12" s="18">
        <v>76</v>
      </c>
      <c r="E12" s="25">
        <f t="shared" si="0"/>
        <v>2.5616447368421054</v>
      </c>
      <c r="F12" s="18">
        <v>914.246</v>
      </c>
      <c r="G12" s="18">
        <v>1179</v>
      </c>
      <c r="H12" s="25">
        <f t="shared" si="1"/>
        <v>-0.2245581000848177</v>
      </c>
      <c r="I12" s="18">
        <v>262</v>
      </c>
      <c r="J12" s="18">
        <v>262</v>
      </c>
      <c r="K12" s="25">
        <f t="shared" si="2"/>
        <v>0</v>
      </c>
      <c r="L12" s="18">
        <v>1052</v>
      </c>
      <c r="M12" s="18">
        <v>1265</v>
      </c>
      <c r="N12" s="25">
        <f t="shared" si="3"/>
        <v>-0.16837944664031623</v>
      </c>
    </row>
    <row r="13" spans="1:14" s="2" customFormat="1" ht="26.25" customHeight="1">
      <c r="A13" s="13"/>
      <c r="B13" s="20" t="s">
        <v>20</v>
      </c>
      <c r="C13" s="18"/>
      <c r="D13" s="18"/>
      <c r="E13" s="25"/>
      <c r="F13" s="18"/>
      <c r="G13" s="18"/>
      <c r="H13" s="25"/>
      <c r="I13" s="18"/>
      <c r="J13" s="18"/>
      <c r="K13" s="25"/>
      <c r="L13" s="18"/>
      <c r="M13" s="18"/>
      <c r="N13" s="26"/>
    </row>
    <row r="14" spans="1:14" s="1" customFormat="1" ht="26.25" customHeight="1">
      <c r="A14" s="9">
        <v>6</v>
      </c>
      <c r="B14" s="15" t="s">
        <v>21</v>
      </c>
      <c r="C14" s="18">
        <v>11539.455</v>
      </c>
      <c r="D14" s="18">
        <v>1946</v>
      </c>
      <c r="E14" s="25">
        <f t="shared" si="0"/>
        <v>4.929832990750257</v>
      </c>
      <c r="F14" s="18">
        <v>8438.205</v>
      </c>
      <c r="G14" s="18">
        <v>5047</v>
      </c>
      <c r="H14" s="25">
        <f t="shared" si="1"/>
        <v>0.6719249058846839</v>
      </c>
      <c r="I14" s="18">
        <v>4432</v>
      </c>
      <c r="J14" s="18">
        <v>600</v>
      </c>
      <c r="K14" s="25">
        <f t="shared" si="2"/>
        <v>6.386666666666667</v>
      </c>
      <c r="L14" s="18">
        <v>13715</v>
      </c>
      <c r="M14" s="18">
        <v>11248</v>
      </c>
      <c r="N14" s="25">
        <f t="shared" si="3"/>
        <v>0.21932788051209107</v>
      </c>
    </row>
    <row r="15" spans="1:14" s="1" customFormat="1" ht="26.25" customHeight="1">
      <c r="A15" s="9">
        <v>7</v>
      </c>
      <c r="B15" s="15" t="s">
        <v>22</v>
      </c>
      <c r="C15" s="18">
        <v>240</v>
      </c>
      <c r="D15" s="18">
        <v>631</v>
      </c>
      <c r="E15" s="25">
        <f t="shared" si="0"/>
        <v>-0.6196513470681457</v>
      </c>
      <c r="F15" s="18">
        <v>1008</v>
      </c>
      <c r="G15" s="18">
        <v>1236</v>
      </c>
      <c r="H15" s="25">
        <f t="shared" si="1"/>
        <v>-0.18446601941747576</v>
      </c>
      <c r="I15" s="18">
        <v>369</v>
      </c>
      <c r="J15" s="18">
        <v>212</v>
      </c>
      <c r="K15" s="25">
        <f t="shared" si="2"/>
        <v>0.740566037735849</v>
      </c>
      <c r="L15" s="18">
        <v>4323</v>
      </c>
      <c r="M15" s="18">
        <v>1326</v>
      </c>
      <c r="N15" s="25">
        <f t="shared" si="3"/>
        <v>2.260180995475113</v>
      </c>
    </row>
    <row r="16" spans="1:14" s="1" customFormat="1" ht="26.25" customHeight="1">
      <c r="A16" s="9">
        <v>8</v>
      </c>
      <c r="B16" s="15" t="s">
        <v>23</v>
      </c>
      <c r="C16" s="18">
        <v>16</v>
      </c>
      <c r="D16" s="18">
        <v>0</v>
      </c>
      <c r="E16" s="25" t="s">
        <v>24</v>
      </c>
      <c r="F16" s="18">
        <v>122</v>
      </c>
      <c r="G16" s="18">
        <v>2</v>
      </c>
      <c r="H16" s="25">
        <f t="shared" si="1"/>
        <v>60</v>
      </c>
      <c r="I16" s="18">
        <v>31</v>
      </c>
      <c r="J16" s="18">
        <v>0</v>
      </c>
      <c r="K16" s="25" t="s">
        <v>24</v>
      </c>
      <c r="L16" s="18">
        <v>57</v>
      </c>
      <c r="M16" s="18">
        <v>3</v>
      </c>
      <c r="N16" s="25">
        <f t="shared" si="3"/>
        <v>18</v>
      </c>
    </row>
    <row r="17" spans="1:14" s="1" customFormat="1" ht="26.25" customHeight="1">
      <c r="A17" s="9">
        <v>9</v>
      </c>
      <c r="B17" s="21" t="s">
        <v>25</v>
      </c>
      <c r="C17" s="22">
        <v>35.2277</v>
      </c>
      <c r="D17" s="22">
        <v>42</v>
      </c>
      <c r="E17" s="25">
        <f t="shared" si="0"/>
        <v>-0.16124523809523816</v>
      </c>
      <c r="F17" s="18">
        <v>225.485</v>
      </c>
      <c r="G17" s="18">
        <v>333</v>
      </c>
      <c r="H17" s="25">
        <f t="shared" si="1"/>
        <v>-0.3228678678678678</v>
      </c>
      <c r="I17" s="18">
        <v>95</v>
      </c>
      <c r="J17" s="18">
        <v>67</v>
      </c>
      <c r="K17" s="25">
        <f t="shared" si="2"/>
        <v>0.4179104477611941</v>
      </c>
      <c r="L17" s="18">
        <v>547</v>
      </c>
      <c r="M17" s="18">
        <v>525</v>
      </c>
      <c r="N17" s="25">
        <f t="shared" si="3"/>
        <v>0.04190476190476189</v>
      </c>
    </row>
    <row r="18" spans="1:14" s="1" customFormat="1" ht="26.25" customHeight="1">
      <c r="A18" s="9">
        <v>10</v>
      </c>
      <c r="B18" s="15" t="s">
        <v>26</v>
      </c>
      <c r="C18" s="18">
        <v>24</v>
      </c>
      <c r="D18" s="18">
        <v>219</v>
      </c>
      <c r="E18" s="25">
        <f t="shared" si="0"/>
        <v>-0.8904109589041096</v>
      </c>
      <c r="F18" s="18">
        <v>943.47</v>
      </c>
      <c r="G18" s="18">
        <v>1534</v>
      </c>
      <c r="H18" s="25">
        <f t="shared" si="1"/>
        <v>-0.3849608865710561</v>
      </c>
      <c r="I18" s="18">
        <v>191</v>
      </c>
      <c r="J18" s="18">
        <v>270</v>
      </c>
      <c r="K18" s="25">
        <f t="shared" si="2"/>
        <v>-0.2925925925925926</v>
      </c>
      <c r="L18" s="18">
        <v>1765</v>
      </c>
      <c r="M18" s="18">
        <v>2079</v>
      </c>
      <c r="N18" s="25">
        <f t="shared" si="3"/>
        <v>-0.15103415103415108</v>
      </c>
    </row>
    <row r="19" spans="1:14" s="1" customFormat="1" ht="26.25" customHeight="1">
      <c r="A19" s="9">
        <v>11</v>
      </c>
      <c r="B19" s="15" t="s">
        <v>27</v>
      </c>
      <c r="C19" s="18">
        <v>25.72</v>
      </c>
      <c r="D19" s="18">
        <v>96</v>
      </c>
      <c r="E19" s="25">
        <f t="shared" si="0"/>
        <v>-0.7320833333333334</v>
      </c>
      <c r="F19" s="18">
        <v>104.065</v>
      </c>
      <c r="G19" s="18">
        <v>7</v>
      </c>
      <c r="H19" s="25">
        <f t="shared" si="1"/>
        <v>13.866428571428571</v>
      </c>
      <c r="I19" s="18">
        <v>79</v>
      </c>
      <c r="J19" s="18">
        <v>10</v>
      </c>
      <c r="K19" s="25">
        <f t="shared" si="2"/>
        <v>6.9</v>
      </c>
      <c r="L19" s="18">
        <v>1159</v>
      </c>
      <c r="M19" s="18">
        <v>1138</v>
      </c>
      <c r="N19" s="25">
        <f t="shared" si="3"/>
        <v>0.018453427065026284</v>
      </c>
    </row>
    <row r="20" spans="1:14" s="1" customFormat="1" ht="26.25" customHeight="1">
      <c r="A20" s="10">
        <v>12</v>
      </c>
      <c r="B20" s="15" t="s">
        <v>28</v>
      </c>
      <c r="C20" s="18">
        <v>0</v>
      </c>
      <c r="D20" s="18">
        <v>0</v>
      </c>
      <c r="E20" s="25" t="e">
        <f>C20/D20-1</f>
        <v>#DIV/0!</v>
      </c>
      <c r="F20" s="18">
        <v>0</v>
      </c>
      <c r="G20" s="18">
        <v>114</v>
      </c>
      <c r="H20" s="25" t="s">
        <v>24</v>
      </c>
      <c r="I20" s="18">
        <v>0</v>
      </c>
      <c r="J20" s="18">
        <v>0</v>
      </c>
      <c r="K20" s="25" t="e">
        <f>I20/J20-1</f>
        <v>#DIV/0!</v>
      </c>
      <c r="L20" s="18">
        <v>103</v>
      </c>
      <c r="M20" s="18">
        <v>103</v>
      </c>
      <c r="N20" s="25">
        <f t="shared" si="3"/>
        <v>0</v>
      </c>
    </row>
    <row r="21" spans="1:14" s="1" customFormat="1" ht="26.25" customHeight="1">
      <c r="A21" s="13"/>
      <c r="B21" s="15" t="s">
        <v>29</v>
      </c>
      <c r="C21" s="18"/>
      <c r="D21" s="18"/>
      <c r="E21" s="25" t="s">
        <v>24</v>
      </c>
      <c r="F21" s="18"/>
      <c r="G21" s="18">
        <v>112</v>
      </c>
      <c r="H21" s="25" t="s">
        <v>24</v>
      </c>
      <c r="I21" s="18"/>
      <c r="J21" s="18"/>
      <c r="K21" s="25" t="s">
        <v>24</v>
      </c>
      <c r="L21" s="18">
        <v>93</v>
      </c>
      <c r="M21" s="18">
        <v>93</v>
      </c>
      <c r="N21" s="25">
        <f t="shared" si="3"/>
        <v>0</v>
      </c>
    </row>
    <row r="22" spans="1:14" s="1" customFormat="1" ht="26.25" customHeight="1">
      <c r="A22" s="10">
        <v>13</v>
      </c>
      <c r="B22" s="15" t="s">
        <v>30</v>
      </c>
      <c r="C22" s="18">
        <v>2</v>
      </c>
      <c r="D22" s="18">
        <v>25</v>
      </c>
      <c r="E22" s="25">
        <f t="shared" si="0"/>
        <v>-0.92</v>
      </c>
      <c r="F22" s="18">
        <v>55</v>
      </c>
      <c r="G22" s="18">
        <v>452</v>
      </c>
      <c r="H22" s="25">
        <f t="shared" si="1"/>
        <v>-0.8783185840707964</v>
      </c>
      <c r="I22" s="18">
        <v>19</v>
      </c>
      <c r="J22" s="18">
        <v>14</v>
      </c>
      <c r="K22" s="25">
        <f t="shared" si="2"/>
        <v>0.3571428571428572</v>
      </c>
      <c r="L22" s="18">
        <v>80</v>
      </c>
      <c r="M22" s="18">
        <v>95</v>
      </c>
      <c r="N22" s="25">
        <f t="shared" si="3"/>
        <v>-0.1578947368421053</v>
      </c>
    </row>
    <row r="23" spans="1:14" s="2" customFormat="1" ht="26.25" customHeight="1">
      <c r="A23" s="13"/>
      <c r="B23" s="20" t="s">
        <v>31</v>
      </c>
      <c r="C23" s="18"/>
      <c r="D23" s="18"/>
      <c r="E23" s="26"/>
      <c r="F23" s="18"/>
      <c r="G23" s="18"/>
      <c r="H23" s="26"/>
      <c r="I23" s="18"/>
      <c r="J23" s="18"/>
      <c r="K23" s="26"/>
      <c r="L23" s="18"/>
      <c r="M23" s="18"/>
      <c r="N23" s="26"/>
    </row>
    <row r="24" spans="1:17" s="1" customFormat="1" ht="26.25" customHeight="1">
      <c r="A24" s="16" t="s">
        <v>32</v>
      </c>
      <c r="B24" s="17"/>
      <c r="C24" s="18">
        <f>C8+C9+C11+C12+C19</f>
        <v>6375.205000000001</v>
      </c>
      <c r="D24" s="18">
        <v>623</v>
      </c>
      <c r="E24" s="25">
        <f>C24/D24-1</f>
        <v>9.233073836276084</v>
      </c>
      <c r="F24" s="18">
        <f>F8+F9+F11+F12+F19</f>
        <v>5952.0923999999995</v>
      </c>
      <c r="G24" s="18">
        <v>5398</v>
      </c>
      <c r="H24" s="25">
        <f>F24/G24-1</f>
        <v>0.10264772137828815</v>
      </c>
      <c r="I24" s="18">
        <f>I8+I9+I11+I12+I19</f>
        <v>2968</v>
      </c>
      <c r="J24" s="18">
        <v>1276</v>
      </c>
      <c r="K24" s="25">
        <f>I24/J24-1</f>
        <v>1.3260188087774294</v>
      </c>
      <c r="L24" s="18">
        <f>L8+L9+L11+L12+L19</f>
        <v>10698</v>
      </c>
      <c r="M24" s="18">
        <v>9390</v>
      </c>
      <c r="N24" s="25">
        <f>L24/M24-1</f>
        <v>0.13929712460063892</v>
      </c>
      <c r="Q24" s="29"/>
    </row>
    <row r="25" spans="1:17" s="1" customFormat="1" ht="26.25" customHeight="1">
      <c r="A25" s="16" t="s">
        <v>33</v>
      </c>
      <c r="B25" s="17"/>
      <c r="C25" s="18">
        <f>C14+C18+C20</f>
        <v>11563.455</v>
      </c>
      <c r="D25" s="18">
        <v>2165</v>
      </c>
      <c r="E25" s="25">
        <f>C25/D25-1</f>
        <v>4.341087759815243</v>
      </c>
      <c r="F25" s="18">
        <f>F14+F18+F20</f>
        <v>9381.675</v>
      </c>
      <c r="G25" s="18">
        <v>6695</v>
      </c>
      <c r="H25" s="25">
        <f>F25/G25-1</f>
        <v>0.40129574309185956</v>
      </c>
      <c r="I25" s="18">
        <f>I14+I18+I20</f>
        <v>4623</v>
      </c>
      <c r="J25" s="18">
        <v>870</v>
      </c>
      <c r="K25" s="25">
        <f>I25/J25-1</f>
        <v>4.313793103448276</v>
      </c>
      <c r="L25" s="18">
        <f>L14+L18+L20</f>
        <v>15583</v>
      </c>
      <c r="M25" s="18">
        <v>13430</v>
      </c>
      <c r="N25" s="25">
        <f>L25/M25-1</f>
        <v>0.16031273268801183</v>
      </c>
      <c r="Q25" s="29"/>
    </row>
    <row r="26" spans="1:17" s="1" customFormat="1" ht="26.25" customHeight="1">
      <c r="A26" s="16" t="s">
        <v>34</v>
      </c>
      <c r="B26" s="17"/>
      <c r="C26" s="18">
        <f>C15+C16+C17+C10+C22</f>
        <v>293.2277</v>
      </c>
      <c r="D26" s="18">
        <v>698</v>
      </c>
      <c r="E26" s="25">
        <f>C26/D26-1</f>
        <v>-0.5799030085959884</v>
      </c>
      <c r="F26" s="18">
        <f>F15+F16+F17+F22</f>
        <v>1410.4850000000001</v>
      </c>
      <c r="G26" s="18">
        <v>2023</v>
      </c>
      <c r="H26" s="25">
        <f>F26/G26-1</f>
        <v>-0.30277558082056344</v>
      </c>
      <c r="I26" s="18">
        <f>I15+I16+I17+I22</f>
        <v>514</v>
      </c>
      <c r="J26" s="18">
        <v>293</v>
      </c>
      <c r="K26" s="25">
        <f>I26/J26-1</f>
        <v>0.7542662116040955</v>
      </c>
      <c r="L26" s="18">
        <f>L10+L15+L16+L17+L22</f>
        <v>5007</v>
      </c>
      <c r="M26" s="18">
        <v>1949</v>
      </c>
      <c r="N26" s="25">
        <f>L26/M26-1</f>
        <v>1.56900974858902</v>
      </c>
      <c r="Q26" s="29"/>
    </row>
    <row r="27" spans="1:17" s="1" customFormat="1" ht="15.75">
      <c r="A27" s="6"/>
      <c r="D27" s="23"/>
      <c r="F27" s="27"/>
      <c r="N27" s="29"/>
      <c r="Q27" s="29"/>
    </row>
    <row r="28" spans="1:17" s="1" customFormat="1" ht="15.75">
      <c r="A28" s="6"/>
      <c r="D28" s="4"/>
      <c r="E28" s="4"/>
      <c r="G28" s="4"/>
      <c r="H28" s="4"/>
      <c r="J28" s="4"/>
      <c r="K28" s="4"/>
      <c r="M28" s="4"/>
      <c r="Q28" s="29"/>
    </row>
  </sheetData>
  <sheetProtection/>
  <mergeCells count="16">
    <mergeCell ref="A1:N1"/>
    <mergeCell ref="A2:N2"/>
    <mergeCell ref="A4:N4"/>
    <mergeCell ref="C5:E5"/>
    <mergeCell ref="F5:H5"/>
    <mergeCell ref="I5:K5"/>
    <mergeCell ref="L5:N5"/>
    <mergeCell ref="A7:B7"/>
    <mergeCell ref="A24:B24"/>
    <mergeCell ref="A25:B25"/>
    <mergeCell ref="A26:B26"/>
    <mergeCell ref="A5:A6"/>
    <mergeCell ref="A12:A13"/>
    <mergeCell ref="A20:A21"/>
    <mergeCell ref="A22:A23"/>
    <mergeCell ref="B5:B6"/>
  </mergeCells>
  <printOptions horizontalCentered="1"/>
  <pageMargins left="0.47" right="0.39" top="0.5" bottom="0.53" header="0.5118110236220472" footer="0.5118110236220472"/>
  <pageSetup horizontalDpi="1200" verticalDpi="1200" orientation="landscape" paperSize="8"/>
  <ignoredErrors>
    <ignoredError sqref="E26 K24:K26 H24: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kylin</cp:lastModifiedBy>
  <cp:lastPrinted>2016-01-15T15:29:37Z</cp:lastPrinted>
  <dcterms:created xsi:type="dcterms:W3CDTF">2005-03-08T11:25:36Z</dcterms:created>
  <dcterms:modified xsi:type="dcterms:W3CDTF">2023-05-18T14:33:21Z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