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5910" windowWidth="17400" windowHeight="9945" tabRatio="768" activeTab="0"/>
  </bookViews>
  <sheets>
    <sheet name="劳务合作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<sst xmlns="http://schemas.openxmlformats.org/spreadsheetml/2006/main" count="41" uniqueCount="36">
  <si>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分省辖市统计</t>
  </si>
  <si>
    <t>派出人数</t>
  </si>
  <si>
    <t>万美元</t>
  </si>
  <si>
    <t>人次</t>
  </si>
  <si>
    <t>人</t>
  </si>
  <si>
    <t>比去年同期+-%</t>
  </si>
  <si>
    <t>比去年同期+-%</t>
  </si>
  <si>
    <t>比去年同期+-%</t>
  </si>
  <si>
    <r>
      <t>去年同期</t>
    </r>
    <r>
      <rPr>
        <sz val="12"/>
        <rFont val="宋体"/>
        <family val="0"/>
      </rPr>
      <t xml:space="preserve"> </t>
    </r>
  </si>
  <si>
    <t>期末在外</t>
  </si>
  <si>
    <t>单位名称</t>
  </si>
  <si>
    <t>合计</t>
  </si>
  <si>
    <t>苏南</t>
  </si>
  <si>
    <t>苏中</t>
  </si>
  <si>
    <t>苏北</t>
  </si>
  <si>
    <t>江苏省对外劳务合作情况表</t>
  </si>
  <si>
    <t>新签劳务人员合同工资总额</t>
  </si>
  <si>
    <t>劳务人员实际收入总额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</si>
  <si>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</si>
  <si>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</si>
  <si>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</si>
  <si>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</si>
  <si>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</si>
  <si>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</si>
  <si>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</si>
  <si>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</si>
  <si>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</si>
  <si>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</si>
  <si>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</si>
  <si>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</si>
  <si>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</si>
  <si>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序号</t>
  </si>
  <si>
    <t>其中：昆山市</t>
  </si>
  <si>
    <t>其中：泰兴市</t>
  </si>
  <si>
    <t>其中：沭阳县</t>
  </si>
  <si>
    <r>
      <t>填报单位：江苏省商务厅                                             2023</t>
    </r>
    <r>
      <rPr>
        <sz val="12"/>
        <rFont val="宋体"/>
        <family val="0"/>
      </rPr>
      <t>年</t>
    </r>
    <r>
      <rPr>
        <sz val="12"/>
        <rFont val="宋体"/>
        <family val="0"/>
      </rPr>
      <t>1-2</t>
    </r>
    <r>
      <rPr>
        <sz val="12"/>
        <rFont val="宋体"/>
        <family val="0"/>
      </rPr>
      <t>月    　　　　                 　               单位：万美元、人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</si>
</sst>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&quot;¥&quot;* #,##0.00_-;\-&quot;¥&quot;* #,##0.00_-;_-&quot;¥&quot;* &quot;-&quot;??_-;_-@_-"/>
    <numFmt numFmtId="190" formatCode="#,##0_ "/>
    <numFmt numFmtId="191" formatCode="#,##0_);[Red]\(#,##0\)"/>
    <numFmt numFmtId="192" formatCode="0.00_);[Red]\(0.00\)"/>
    <numFmt numFmtId="193" formatCode="0_);[Red]\(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2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8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20" borderId="5" applyNumberFormat="0" applyAlignment="0" applyProtection="0"/>
    <xf numFmtId="0" fontId="23" fillId="21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0" borderId="8" applyNumberFormat="0" applyAlignment="0" applyProtection="0"/>
    <xf numFmtId="0" fontId="26" fillId="28" borderId="5" applyNumberFormat="0" applyAlignment="0" applyProtection="0"/>
    <xf numFmtId="0" fontId="0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10" fontId="0" fillId="0" borderId="10" xfId="0" applyNumberFormat="1" applyFont="1" applyFill="1" applyBorder="1" applyAlignment="1">
      <alignment horizontal="center" vertical="center" wrapText="1"/>
    </xf>
    <xf numFmtId="19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91" fontId="0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20" borderId="10" xfId="0" applyFont="1" applyFill="1" applyBorder="1" applyAlignment="1">
      <alignment horizontal="center" vertical="center" wrapText="1"/>
    </xf>
    <xf numFmtId="10" fontId="0" fillId="20" borderId="10" xfId="0" applyNumberFormat="1" applyFont="1" applyFill="1" applyBorder="1" applyAlignment="1">
      <alignment horizontal="center" vertical="center" wrapText="1"/>
    </xf>
    <xf numFmtId="0" fontId="0" fillId="2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91" fontId="5" fillId="0" borderId="10" xfId="0" applyNumberFormat="1" applyFont="1" applyFill="1" applyBorder="1" applyAlignment="1">
      <alignment horizontal="center" vertical="center"/>
    </xf>
    <xf numFmtId="191" fontId="0" fillId="0" borderId="0" xfId="0" applyNumberFormat="1" applyFont="1" applyFill="1" applyAlignment="1">
      <alignment/>
    </xf>
    <xf numFmtId="191" fontId="0" fillId="0" borderId="10" xfId="0" applyNumberFormat="1" applyFont="1" applyFill="1" applyBorder="1" applyAlignment="1">
      <alignment horizontal="center" vertical="center" wrapText="1"/>
    </xf>
    <xf numFmtId="190" fontId="0" fillId="0" borderId="0" xfId="0" applyNumberFormat="1" applyFont="1" applyFill="1" applyAlignment="1">
      <alignment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90" fontId="0" fillId="0" borderId="12" xfId="0" applyNumberFormat="1" applyFont="1" applyFill="1" applyBorder="1" applyAlignment="1">
      <alignment horizontal="center" vertical="center"/>
    </xf>
    <xf numFmtId="190" fontId="0" fillId="0" borderId="14" xfId="0" applyNumberFormat="1" applyFont="1" applyFill="1" applyBorder="1" applyAlignment="1">
      <alignment horizontal="center" vertical="center"/>
    </xf>
    <xf numFmtId="190" fontId="0" fillId="0" borderId="1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90" fontId="0" fillId="0" borderId="12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75" zoomScaleNormal="75" zoomScalePageLayoutView="0" workbookViewId="0" topLeftCell="A1">
      <selection activeCell="P31" sqref="P31"/>
    </sheetView>
  </sheetViews>
  <sheetFormatPr defaultColWidth="9.00390625" defaultRowHeight="14.25"/>
  <cols>
    <col min="1" max="1" width="6.625" style="10" customWidth="1"/>
    <col min="2" max="2" width="15.75390625" style="8" customWidth="1"/>
    <col min="3" max="3" width="13.375" style="12" customWidth="1"/>
    <col min="4" max="5" width="13.375" style="8" customWidth="1"/>
    <col min="6" max="6" width="13.375" style="12" customWidth="1"/>
    <col min="7" max="8" width="13.375" style="8" customWidth="1"/>
    <col min="9" max="9" width="13.375" style="12" customWidth="1"/>
    <col min="10" max="11" width="13.375" style="8" customWidth="1"/>
    <col min="12" max="12" width="13.375" style="12" customWidth="1"/>
    <col min="13" max="14" width="13.375" style="8" customWidth="1"/>
    <col min="15" max="15" width="9.00390625" style="8" customWidth="1"/>
    <col min="16" max="16" width="6.00390625" style="8" customWidth="1"/>
    <col min="17" max="17" width="10.875" style="9" bestFit="1" customWidth="1"/>
    <col min="18" max="16384" width="9.00390625" style="8" customWidth="1"/>
  </cols>
  <sheetData>
    <row r="1" spans="1:14" ht="35.25" customHeight="1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23.2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ht="14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7" s="12" customFormat="1" ht="30" customHeight="1">
      <c r="A4" s="35" t="s">
        <v>35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Q4" s="13"/>
    </row>
    <row r="5" spans="1:17" s="1" customFormat="1" ht="29.25" customHeight="1">
      <c r="A5" s="39" t="s">
        <v>31</v>
      </c>
      <c r="B5" s="37" t="s">
        <v>10</v>
      </c>
      <c r="C5" s="27" t="s">
        <v>16</v>
      </c>
      <c r="D5" s="28"/>
      <c r="E5" s="29"/>
      <c r="F5" s="27" t="s">
        <v>17</v>
      </c>
      <c r="G5" s="28"/>
      <c r="H5" s="29"/>
      <c r="I5" s="34" t="s">
        <v>1</v>
      </c>
      <c r="J5" s="28"/>
      <c r="K5" s="29"/>
      <c r="L5" s="34" t="s">
        <v>9</v>
      </c>
      <c r="M5" s="28"/>
      <c r="N5" s="29"/>
      <c r="Q5" s="2"/>
    </row>
    <row r="6" spans="1:17" s="1" customFormat="1" ht="37.5" customHeight="1">
      <c r="A6" s="39"/>
      <c r="B6" s="38"/>
      <c r="C6" s="14" t="s">
        <v>2</v>
      </c>
      <c r="D6" s="5" t="s">
        <v>8</v>
      </c>
      <c r="E6" s="3" t="s">
        <v>5</v>
      </c>
      <c r="F6" s="14" t="s">
        <v>2</v>
      </c>
      <c r="G6" s="5" t="s">
        <v>8</v>
      </c>
      <c r="H6" s="3" t="s">
        <v>5</v>
      </c>
      <c r="I6" s="14" t="s">
        <v>3</v>
      </c>
      <c r="J6" s="5" t="s">
        <v>8</v>
      </c>
      <c r="K6" s="3" t="s">
        <v>6</v>
      </c>
      <c r="L6" s="14" t="s">
        <v>4</v>
      </c>
      <c r="M6" s="5" t="s">
        <v>8</v>
      </c>
      <c r="N6" s="3" t="s">
        <v>7</v>
      </c>
      <c r="Q6" s="2"/>
    </row>
    <row r="7" spans="1:14" s="1" customFormat="1" ht="26.25" customHeight="1">
      <c r="A7" s="25" t="s">
        <v>11</v>
      </c>
      <c r="B7" s="26"/>
      <c r="C7" s="4">
        <f>C8+C9+C10+C11+C12+C14+C15+C16+C17+C18+C19+C20+C22</f>
        <v>9174.915</v>
      </c>
      <c r="D7" s="4">
        <v>918</v>
      </c>
      <c r="E7" s="3">
        <f>C7/D7-1</f>
        <v>8.994460784313727</v>
      </c>
      <c r="F7" s="4">
        <f>F8+F9+F10+F11+F12+F14+F15+F16+F17+F18+F19+F20+F22</f>
        <v>7683.9009</v>
      </c>
      <c r="G7" s="4">
        <v>7409</v>
      </c>
      <c r="H7" s="3">
        <f>F7/G7-1</f>
        <v>0.03710364421649337</v>
      </c>
      <c r="I7" s="22">
        <f>I8+I9+I10+I11+I12+I14+I15+I16+I17+I18+I19+I20+I22</f>
        <v>2772</v>
      </c>
      <c r="J7" s="22">
        <v>996</v>
      </c>
      <c r="K7" s="3">
        <f>I7/J7-1</f>
        <v>1.783132530120482</v>
      </c>
      <c r="L7" s="22">
        <f>L8+L9+L10+L11+L12+L14+L15+L16+L17+L18+L19+L20+L22</f>
        <v>30196</v>
      </c>
      <c r="M7" s="22">
        <v>25092</v>
      </c>
      <c r="N7" s="3">
        <f>L7/M7-1</f>
        <v>0.2034114458791647</v>
      </c>
    </row>
    <row r="8" spans="1:14" s="1" customFormat="1" ht="26.25" customHeight="1">
      <c r="A8" s="6">
        <v>1</v>
      </c>
      <c r="B8" s="5" t="s">
        <v>18</v>
      </c>
      <c r="C8" s="4">
        <v>3318</v>
      </c>
      <c r="D8" s="4">
        <v>97</v>
      </c>
      <c r="E8" s="3">
        <f aca="true" t="shared" si="0" ref="E8:E22">C8/D8-1</f>
        <v>33.20618556701031</v>
      </c>
      <c r="F8" s="4">
        <v>2654</v>
      </c>
      <c r="G8" s="4">
        <v>2084</v>
      </c>
      <c r="H8" s="3">
        <f aca="true" t="shared" si="1" ref="H8:H22">F8/G8-1</f>
        <v>0.2735124760076775</v>
      </c>
      <c r="I8" s="4">
        <v>1126</v>
      </c>
      <c r="J8" s="4">
        <v>364</v>
      </c>
      <c r="K8" s="3">
        <f aca="true" t="shared" si="2" ref="K8:K22">I8/J8-1</f>
        <v>2.0934065934065935</v>
      </c>
      <c r="L8" s="4">
        <v>7446</v>
      </c>
      <c r="M8" s="4">
        <v>7124</v>
      </c>
      <c r="N8" s="3">
        <f aca="true" t="shared" si="3" ref="N8:N22">L8/M8-1</f>
        <v>0.04519932622122402</v>
      </c>
    </row>
    <row r="9" spans="1:14" s="1" customFormat="1" ht="26.25" customHeight="1">
      <c r="A9" s="6">
        <v>2</v>
      </c>
      <c r="B9" s="5" t="s">
        <v>19</v>
      </c>
      <c r="C9" s="4">
        <v>17</v>
      </c>
      <c r="D9" s="4">
        <v>0</v>
      </c>
      <c r="E9" s="24"/>
      <c r="F9" s="4">
        <v>24</v>
      </c>
      <c r="G9" s="4">
        <v>25</v>
      </c>
      <c r="H9" s="3">
        <f t="shared" si="1"/>
        <v>-0.040000000000000036</v>
      </c>
      <c r="I9" s="4">
        <v>6</v>
      </c>
      <c r="J9" s="4">
        <v>0</v>
      </c>
      <c r="K9" s="24"/>
      <c r="L9" s="4">
        <v>194</v>
      </c>
      <c r="M9" s="4">
        <v>171</v>
      </c>
      <c r="N9" s="3">
        <f t="shared" si="3"/>
        <v>0.13450292397660824</v>
      </c>
    </row>
    <row r="10" spans="1:14" s="1" customFormat="1" ht="26.25" customHeight="1">
      <c r="A10" s="6">
        <v>3</v>
      </c>
      <c r="B10" s="5" t="s">
        <v>20</v>
      </c>
      <c r="C10" s="4"/>
      <c r="D10" s="4"/>
      <c r="E10" s="24"/>
      <c r="F10" s="4"/>
      <c r="G10" s="4"/>
      <c r="H10" s="24"/>
      <c r="I10" s="4"/>
      <c r="J10" s="4"/>
      <c r="K10" s="24"/>
      <c r="L10" s="4"/>
      <c r="M10" s="4"/>
      <c r="N10" s="3"/>
    </row>
    <row r="11" spans="1:14" s="1" customFormat="1" ht="26.25" customHeight="1">
      <c r="A11" s="6">
        <v>4</v>
      </c>
      <c r="B11" s="5" t="s">
        <v>21</v>
      </c>
      <c r="C11" s="7"/>
      <c r="D11" s="7"/>
      <c r="E11" s="3"/>
      <c r="F11" s="4">
        <v>50</v>
      </c>
      <c r="G11" s="4">
        <v>43</v>
      </c>
      <c r="H11" s="3">
        <f t="shared" si="1"/>
        <v>0.16279069767441867</v>
      </c>
      <c r="I11" s="4">
        <v>15</v>
      </c>
      <c r="J11" s="4">
        <v>15</v>
      </c>
      <c r="K11" s="3">
        <f t="shared" si="2"/>
        <v>0</v>
      </c>
      <c r="L11" s="4">
        <v>243</v>
      </c>
      <c r="M11" s="4">
        <v>120</v>
      </c>
      <c r="N11" s="3">
        <f t="shared" si="3"/>
        <v>1.025</v>
      </c>
    </row>
    <row r="12" spans="1:14" s="1" customFormat="1" ht="26.25" customHeight="1">
      <c r="A12" s="30">
        <v>5</v>
      </c>
      <c r="B12" s="5" t="s">
        <v>22</v>
      </c>
      <c r="C12" s="4">
        <v>71</v>
      </c>
      <c r="D12" s="4">
        <v>32</v>
      </c>
      <c r="E12" s="3">
        <f t="shared" si="0"/>
        <v>1.21875</v>
      </c>
      <c r="F12" s="4">
        <v>482</v>
      </c>
      <c r="G12" s="4">
        <v>598</v>
      </c>
      <c r="H12" s="3">
        <f t="shared" si="1"/>
        <v>-0.19397993311036787</v>
      </c>
      <c r="I12" s="4">
        <v>148</v>
      </c>
      <c r="J12" s="4">
        <v>87</v>
      </c>
      <c r="K12" s="3">
        <f t="shared" si="2"/>
        <v>0.7011494252873562</v>
      </c>
      <c r="L12" s="4">
        <v>1082</v>
      </c>
      <c r="M12" s="4">
        <v>1284</v>
      </c>
      <c r="N12" s="3">
        <f t="shared" si="3"/>
        <v>-0.15732087227414326</v>
      </c>
    </row>
    <row r="13" spans="1:14" s="18" customFormat="1" ht="26.25" customHeight="1">
      <c r="A13" s="31"/>
      <c r="B13" s="16" t="s">
        <v>32</v>
      </c>
      <c r="C13" s="4"/>
      <c r="D13" s="4"/>
      <c r="E13" s="3"/>
      <c r="F13" s="4"/>
      <c r="G13" s="4"/>
      <c r="H13" s="3"/>
      <c r="I13" s="4"/>
      <c r="J13" s="4"/>
      <c r="K13" s="3"/>
      <c r="L13" s="4"/>
      <c r="M13" s="4"/>
      <c r="N13" s="17"/>
    </row>
    <row r="14" spans="1:14" s="1" customFormat="1" ht="26.25" customHeight="1">
      <c r="A14" s="6">
        <v>6</v>
      </c>
      <c r="B14" s="5" t="s">
        <v>23</v>
      </c>
      <c r="C14" s="4">
        <v>5633</v>
      </c>
      <c r="D14" s="4">
        <v>523</v>
      </c>
      <c r="E14" s="3">
        <f t="shared" si="0"/>
        <v>9.77055449330784</v>
      </c>
      <c r="F14" s="4">
        <v>3282</v>
      </c>
      <c r="G14" s="4">
        <v>3047</v>
      </c>
      <c r="H14" s="3">
        <f t="shared" si="1"/>
        <v>0.0771250410239579</v>
      </c>
      <c r="I14" s="4">
        <v>1150</v>
      </c>
      <c r="J14" s="4">
        <v>216</v>
      </c>
      <c r="K14" s="3">
        <f t="shared" si="2"/>
        <v>4.324074074074074</v>
      </c>
      <c r="L14" s="4">
        <v>13288</v>
      </c>
      <c r="M14" s="4">
        <v>11203</v>
      </c>
      <c r="N14" s="3">
        <f t="shared" si="3"/>
        <v>0.18611086316165304</v>
      </c>
    </row>
    <row r="15" spans="1:14" s="1" customFormat="1" ht="26.25" customHeight="1">
      <c r="A15" s="6">
        <v>7</v>
      </c>
      <c r="B15" s="5" t="s">
        <v>24</v>
      </c>
      <c r="C15" s="4">
        <v>80</v>
      </c>
      <c r="D15" s="4">
        <v>163</v>
      </c>
      <c r="E15" s="3">
        <f t="shared" si="0"/>
        <v>-0.50920245398773</v>
      </c>
      <c r="F15" s="4">
        <v>475</v>
      </c>
      <c r="G15" s="4">
        <v>429</v>
      </c>
      <c r="H15" s="3">
        <f t="shared" si="1"/>
        <v>0.10722610722610715</v>
      </c>
      <c r="I15" s="4">
        <v>126</v>
      </c>
      <c r="J15" s="4">
        <v>91</v>
      </c>
      <c r="K15" s="3">
        <f t="shared" si="2"/>
        <v>0.3846153846153846</v>
      </c>
      <c r="L15" s="4">
        <v>4255</v>
      </c>
      <c r="M15" s="4">
        <v>1305</v>
      </c>
      <c r="N15" s="3">
        <f t="shared" si="3"/>
        <v>2.260536398467433</v>
      </c>
    </row>
    <row r="16" spans="1:14" s="1" customFormat="1" ht="26.25" customHeight="1">
      <c r="A16" s="6">
        <v>8</v>
      </c>
      <c r="B16" s="5" t="s">
        <v>25</v>
      </c>
      <c r="C16" s="4">
        <v>5</v>
      </c>
      <c r="D16" s="4">
        <v>0</v>
      </c>
      <c r="E16" s="24"/>
      <c r="F16" s="4">
        <v>67</v>
      </c>
      <c r="G16" s="4">
        <v>1</v>
      </c>
      <c r="H16" s="3">
        <f t="shared" si="1"/>
        <v>66</v>
      </c>
      <c r="I16" s="4">
        <v>8</v>
      </c>
      <c r="J16" s="4">
        <v>0</v>
      </c>
      <c r="K16" s="24"/>
      <c r="L16" s="4">
        <v>66</v>
      </c>
      <c r="M16" s="4">
        <v>3</v>
      </c>
      <c r="N16" s="3">
        <f t="shared" si="3"/>
        <v>21</v>
      </c>
    </row>
    <row r="17" spans="1:14" s="1" customFormat="1" ht="26.25" customHeight="1">
      <c r="A17" s="6">
        <v>9</v>
      </c>
      <c r="B17" s="19" t="s">
        <v>26</v>
      </c>
      <c r="C17" s="20">
        <v>20</v>
      </c>
      <c r="D17" s="20">
        <v>29</v>
      </c>
      <c r="E17" s="3">
        <f t="shared" si="0"/>
        <v>-0.31034482758620685</v>
      </c>
      <c r="F17" s="4">
        <v>117.1959</v>
      </c>
      <c r="G17" s="4">
        <v>184</v>
      </c>
      <c r="H17" s="3">
        <f t="shared" si="1"/>
        <v>-0.3630657608695652</v>
      </c>
      <c r="I17" s="4">
        <v>57</v>
      </c>
      <c r="J17" s="4">
        <v>46</v>
      </c>
      <c r="K17" s="3">
        <f t="shared" si="2"/>
        <v>0.23913043478260865</v>
      </c>
      <c r="L17" s="4">
        <v>547</v>
      </c>
      <c r="M17" s="4">
        <v>561</v>
      </c>
      <c r="N17" s="3">
        <f t="shared" si="3"/>
        <v>-0.024955436720142554</v>
      </c>
    </row>
    <row r="18" spans="1:14" s="1" customFormat="1" ht="26.25" customHeight="1">
      <c r="A18" s="6">
        <v>10</v>
      </c>
      <c r="B18" s="5" t="s">
        <v>27</v>
      </c>
      <c r="C18" s="4">
        <v>10</v>
      </c>
      <c r="D18" s="4">
        <v>74</v>
      </c>
      <c r="E18" s="24"/>
      <c r="F18" s="4">
        <v>479.24</v>
      </c>
      <c r="G18" s="4">
        <v>801</v>
      </c>
      <c r="H18" s="3">
        <f t="shared" si="1"/>
        <v>-0.40169787765293385</v>
      </c>
      <c r="I18" s="4">
        <v>89</v>
      </c>
      <c r="J18" s="4">
        <v>177</v>
      </c>
      <c r="K18" s="3">
        <f t="shared" si="2"/>
        <v>-0.4971751412429378</v>
      </c>
      <c r="L18" s="4">
        <v>1769</v>
      </c>
      <c r="M18" s="4">
        <v>1996</v>
      </c>
      <c r="N18" s="3">
        <f t="shared" si="3"/>
        <v>-0.11372745490981961</v>
      </c>
    </row>
    <row r="19" spans="1:14" s="1" customFormat="1" ht="26.25" customHeight="1">
      <c r="A19" s="6">
        <v>11</v>
      </c>
      <c r="B19" s="5" t="s">
        <v>28</v>
      </c>
      <c r="C19" s="4">
        <v>20.915</v>
      </c>
      <c r="D19" s="4">
        <v>0</v>
      </c>
      <c r="E19" s="3"/>
      <c r="F19" s="4">
        <v>40.465</v>
      </c>
      <c r="G19" s="4">
        <v>0</v>
      </c>
      <c r="H19" s="3"/>
      <c r="I19" s="4">
        <v>43</v>
      </c>
      <c r="J19" s="4">
        <v>0</v>
      </c>
      <c r="K19" s="3"/>
      <c r="L19" s="4">
        <v>1137</v>
      </c>
      <c r="M19" s="4">
        <v>1131</v>
      </c>
      <c r="N19" s="3">
        <f t="shared" si="3"/>
        <v>0.0053050397877985045</v>
      </c>
    </row>
    <row r="20" spans="1:14" s="1" customFormat="1" ht="26.25" customHeight="1">
      <c r="A20" s="30">
        <v>12</v>
      </c>
      <c r="B20" s="5" t="s">
        <v>29</v>
      </c>
      <c r="C20" s="4"/>
      <c r="D20" s="4"/>
      <c r="E20" s="24"/>
      <c r="F20" s="4">
        <v>0</v>
      </c>
      <c r="G20" s="4">
        <v>39</v>
      </c>
      <c r="H20" s="24"/>
      <c r="I20" s="4"/>
      <c r="J20" s="4"/>
      <c r="K20" s="24"/>
      <c r="L20" s="4">
        <v>103</v>
      </c>
      <c r="M20" s="4">
        <v>103</v>
      </c>
      <c r="N20" s="3">
        <f t="shared" si="3"/>
        <v>0</v>
      </c>
    </row>
    <row r="21" spans="1:14" s="1" customFormat="1" ht="26.25" customHeight="1">
      <c r="A21" s="31"/>
      <c r="B21" s="5" t="s">
        <v>33</v>
      </c>
      <c r="C21" s="4"/>
      <c r="D21" s="4"/>
      <c r="E21" s="24"/>
      <c r="F21" s="4">
        <v>0</v>
      </c>
      <c r="G21" s="4">
        <v>37</v>
      </c>
      <c r="H21" s="24"/>
      <c r="I21" s="4"/>
      <c r="J21" s="4"/>
      <c r="K21" s="24"/>
      <c r="L21" s="4">
        <v>93</v>
      </c>
      <c r="M21" s="4">
        <v>93</v>
      </c>
      <c r="N21" s="3">
        <f t="shared" si="3"/>
        <v>0</v>
      </c>
    </row>
    <row r="22" spans="1:14" s="1" customFormat="1" ht="26.25" customHeight="1">
      <c r="A22" s="30">
        <v>13</v>
      </c>
      <c r="B22" s="5" t="s">
        <v>30</v>
      </c>
      <c r="C22" s="4"/>
      <c r="D22" s="4"/>
      <c r="E22" s="3"/>
      <c r="F22" s="4">
        <v>13</v>
      </c>
      <c r="G22" s="4">
        <v>158</v>
      </c>
      <c r="H22" s="3">
        <f t="shared" si="1"/>
        <v>-0.9177215189873418</v>
      </c>
      <c r="I22" s="4">
        <v>4</v>
      </c>
      <c r="J22" s="4">
        <v>0</v>
      </c>
      <c r="K22" s="3"/>
      <c r="L22" s="4">
        <v>66</v>
      </c>
      <c r="M22" s="4">
        <v>91</v>
      </c>
      <c r="N22" s="3">
        <f t="shared" si="3"/>
        <v>-0.27472527472527475</v>
      </c>
    </row>
    <row r="23" spans="1:14" s="18" customFormat="1" ht="26.25" customHeight="1">
      <c r="A23" s="31"/>
      <c r="B23" s="16" t="s">
        <v>34</v>
      </c>
      <c r="C23" s="4"/>
      <c r="D23" s="4"/>
      <c r="E23" s="17"/>
      <c r="F23" s="4"/>
      <c r="G23" s="4"/>
      <c r="H23" s="17"/>
      <c r="I23" s="4"/>
      <c r="J23" s="4"/>
      <c r="K23" s="17"/>
      <c r="L23" s="4"/>
      <c r="M23" s="4"/>
      <c r="N23" s="17"/>
    </row>
    <row r="24" spans="1:17" s="1" customFormat="1" ht="26.25" customHeight="1">
      <c r="A24" s="25" t="s">
        <v>12</v>
      </c>
      <c r="B24" s="26"/>
      <c r="C24" s="4">
        <f>C8+C9+C11+C12+C19</f>
        <v>3426.915</v>
      </c>
      <c r="D24" s="4">
        <v>129</v>
      </c>
      <c r="E24" s="3">
        <f>C24/D24-1</f>
        <v>25.565232558139535</v>
      </c>
      <c r="F24" s="4">
        <f>F8+F9+F11+F12+F19</f>
        <v>3250.465</v>
      </c>
      <c r="G24" s="4">
        <v>2750</v>
      </c>
      <c r="H24" s="3">
        <f>F24/G24-1</f>
        <v>0.1819872727272729</v>
      </c>
      <c r="I24" s="4">
        <f>I8+I9+I11+I12+I19</f>
        <v>1338</v>
      </c>
      <c r="J24" s="4">
        <v>466</v>
      </c>
      <c r="K24" s="3">
        <f>I24/J24-1</f>
        <v>1.871244635193133</v>
      </c>
      <c r="L24" s="4">
        <f>L8+L9+L11+L12+L19</f>
        <v>10102</v>
      </c>
      <c r="M24" s="4">
        <v>9830</v>
      </c>
      <c r="N24" s="3">
        <f>L24/M24-1</f>
        <v>0.02767039674465921</v>
      </c>
      <c r="Q24" s="2"/>
    </row>
    <row r="25" spans="1:17" s="1" customFormat="1" ht="26.25" customHeight="1">
      <c r="A25" s="25" t="s">
        <v>13</v>
      </c>
      <c r="B25" s="26"/>
      <c r="C25" s="4">
        <f>C14+C18+C20</f>
        <v>5643</v>
      </c>
      <c r="D25" s="4">
        <v>597</v>
      </c>
      <c r="E25" s="3">
        <f>C25/D25-1</f>
        <v>8.452261306532664</v>
      </c>
      <c r="F25" s="4">
        <f>F14+F18+F20</f>
        <v>3761.24</v>
      </c>
      <c r="G25" s="4">
        <v>3887</v>
      </c>
      <c r="H25" s="3">
        <f>F25/G25-1</f>
        <v>-0.03235400051453574</v>
      </c>
      <c r="I25" s="4">
        <f>I14+I18+I20</f>
        <v>1239</v>
      </c>
      <c r="J25" s="4">
        <v>393</v>
      </c>
      <c r="K25" s="3">
        <f>I25/J25-1</f>
        <v>2.1526717557251906</v>
      </c>
      <c r="L25" s="4">
        <f>L14+L18+L20</f>
        <v>15160</v>
      </c>
      <c r="M25" s="4">
        <v>13302</v>
      </c>
      <c r="N25" s="3">
        <f>L25/M25-1</f>
        <v>0.13967824387310168</v>
      </c>
      <c r="Q25" s="2"/>
    </row>
    <row r="26" spans="1:17" s="1" customFormat="1" ht="26.25" customHeight="1">
      <c r="A26" s="25" t="s">
        <v>14</v>
      </c>
      <c r="B26" s="26"/>
      <c r="C26" s="4">
        <f>C15+C16+C17+C10+C22</f>
        <v>105</v>
      </c>
      <c r="D26" s="4">
        <v>192</v>
      </c>
      <c r="E26" s="3">
        <f>C26/D26-1</f>
        <v>-0.453125</v>
      </c>
      <c r="F26" s="4">
        <f>F15+F16+F17+F22</f>
        <v>672.1958999999999</v>
      </c>
      <c r="G26" s="4">
        <v>772</v>
      </c>
      <c r="H26" s="3">
        <f>F26/G26-1</f>
        <v>-0.1292799222797928</v>
      </c>
      <c r="I26" s="4">
        <f>I15+I16+I17+I22</f>
        <v>195</v>
      </c>
      <c r="J26" s="4">
        <v>137</v>
      </c>
      <c r="K26" s="3">
        <f>I26/J26-1</f>
        <v>0.42335766423357657</v>
      </c>
      <c r="L26" s="4">
        <f>L10+L15+L16+L17+L22</f>
        <v>4934</v>
      </c>
      <c r="M26" s="4">
        <v>1960</v>
      </c>
      <c r="N26" s="3">
        <f>L26/M26-1</f>
        <v>1.51734693877551</v>
      </c>
      <c r="Q26" s="2"/>
    </row>
    <row r="27" spans="1:17" s="12" customFormat="1" ht="14.25">
      <c r="A27" s="15"/>
      <c r="D27" s="23"/>
      <c r="F27" s="21"/>
      <c r="N27" s="13"/>
      <c r="Q27" s="13"/>
    </row>
    <row r="28" spans="1:17" s="12" customFormat="1" ht="14.25">
      <c r="A28" s="15"/>
      <c r="D28" s="8"/>
      <c r="E28" s="8"/>
      <c r="G28" s="8"/>
      <c r="H28" s="8"/>
      <c r="J28" s="8"/>
      <c r="K28" s="8"/>
      <c r="M28" s="8"/>
      <c r="Q28" s="13"/>
    </row>
  </sheetData>
  <sheetProtection/>
  <mergeCells count="16">
    <mergeCell ref="A1:N1"/>
    <mergeCell ref="A2:N2"/>
    <mergeCell ref="A12:A13"/>
    <mergeCell ref="A20:A21"/>
    <mergeCell ref="L5:N5"/>
    <mergeCell ref="A4:N4"/>
    <mergeCell ref="F5:H5"/>
    <mergeCell ref="I5:K5"/>
    <mergeCell ref="B5:B6"/>
    <mergeCell ref="A5:A6"/>
    <mergeCell ref="A24:B24"/>
    <mergeCell ref="A25:B25"/>
    <mergeCell ref="A26:B26"/>
    <mergeCell ref="C5:E5"/>
    <mergeCell ref="A7:B7"/>
    <mergeCell ref="A22:A23"/>
  </mergeCells>
  <printOptions horizontalCentered="1"/>
  <pageMargins left="0.47" right="0.39" top="0.5" bottom="0.53" header="0.5118110236220472" footer="0.5118110236220472"/>
  <pageSetup horizontalDpi="1200" verticalDpi="1200" orientation="landscape" paperSize="8" r:id="rId1"/>
  <ignoredErrors>
    <ignoredError sqref="H24:H26 K24:K26 E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</dc:creator>
  <cp:keywords/>
  <dc:description/>
  <cp:lastModifiedBy>未定义</cp:lastModifiedBy>
  <cp:lastPrinted>2016-01-15T07:29:37Z</cp:lastPrinted>
  <dcterms:created xsi:type="dcterms:W3CDTF">2005-03-08T03:25:36Z</dcterms:created>
  <dcterms:modified xsi:type="dcterms:W3CDTF">2023-03-20T07:33:47Z</dcterms:modified>
  <cp:category/>
  <cp:version/>
  <cp:contentType/>
  <cp:contentStatus/>
</cp:coreProperties>
</file>